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1015" windowHeight="9690"/>
  </bookViews>
  <sheets>
    <sheet name="Programa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9" i="1"/>
  <c r="H8"/>
  <c r="G8"/>
  <c r="F8"/>
  <c r="D8"/>
  <c r="C8"/>
  <c r="H7"/>
  <c r="G7"/>
  <c r="F7"/>
  <c r="D7"/>
  <c r="C7"/>
  <c r="H6"/>
  <c r="G6"/>
  <c r="F6"/>
  <c r="D6"/>
  <c r="C6"/>
  <c r="H5"/>
  <c r="G5"/>
  <c r="F5"/>
  <c r="D5"/>
  <c r="C5"/>
  <c r="H4"/>
  <c r="G4"/>
  <c r="F4"/>
  <c r="F9" s="1"/>
  <c r="G9" s="1"/>
  <c r="D4"/>
  <c r="D9" s="1"/>
  <c r="C4"/>
  <c r="C9" s="1"/>
  <c r="E8" l="1"/>
  <c r="E7"/>
  <c r="E6"/>
  <c r="E5"/>
  <c r="E4"/>
  <c r="E9" l="1"/>
</calcChain>
</file>

<file path=xl/sharedStrings.xml><?xml version="1.0" encoding="utf-8"?>
<sst xmlns="http://schemas.openxmlformats.org/spreadsheetml/2006/main" count="18" uniqueCount="18">
  <si>
    <t>EJECUCIÓN PLAN DE ACCIÓN INSTITUCIONAL 2013-2015 POR OBJETIVO ESTRATÉGICO
VIGENCIA 2013</t>
  </si>
  <si>
    <t>OBJETIVO ESTRATEGICO</t>
  </si>
  <si>
    <t># PROYECTOS</t>
  </si>
  <si>
    <t>APROPIACION TOTAL 2013</t>
  </si>
  <si>
    <t>% APROP. TOTAL</t>
  </si>
  <si>
    <t>EJECUCION TOTAL 2013</t>
  </si>
  <si>
    <t>% EJECUCION</t>
  </si>
  <si>
    <t>% AVANCE PROYECTOS</t>
  </si>
  <si>
    <t>Proyectar la Universidad Nacional de Colombia para convertirla en la primera universidad colombiana de clase mundial</t>
  </si>
  <si>
    <t>Consolidar el liderazgo de la Universidad en el Sistema de Educación Superior Colombiano</t>
  </si>
  <si>
    <t>Dotar a la Universidad de una infraestructura física, tecnológica y de soporte para el cumplimiento de la misión institucional</t>
  </si>
  <si>
    <t>Consolidar el Sistema de Bienestar Universitario, que facilite el desarrollo de actividades académicas en ambientes adecuados..</t>
  </si>
  <si>
    <t>Mejorar la gestión administrativa y la cultura organizacional de la Universidad y establecer mecanismos de sostenibilidad financiera para lograr una mayor efectividad en el cumplimiento de la misión institucional.</t>
  </si>
  <si>
    <t>TOTAL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</si>
  <si>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Dirección Nacional de Planeación y Estadística</t>
    </r>
  </si>
  <si>
    <t xml:space="preserve">            Rango de ejecución entre 0 y 19,9%</t>
  </si>
  <si>
    <t xml:space="preserve">            Rango de ejecución entre 20 y 32,9%</t>
  </si>
  <si>
    <t xml:space="preserve">            Rango de ejecución entre 33 y 100%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</si>
</sst>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10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0" xfId="0" applyFo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/>
  </cellXfs>
  <cellStyles count="4">
    <cellStyle name="Millares 2" xfId="2"/>
    <cellStyle name="Normal" xfId="0" builtinId="0"/>
    <cellStyle name="Normal 2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barChart>
        <c:barDir val="col"/>
        <c:grouping val="clustered"/>
        <c:ser>
          <c:idx val="1"/>
          <c:order val="1"/>
          <c:tx>
            <c:strRef>
              <c:f>Programa!$E$3</c:f>
              <c:strCache>
                <c:ptCount val="1"/>
                <c:pt idx="0">
                  <c:v>% APROP. TOTAL</c:v>
                </c:pt>
              </c:strCache>
            </c:strRef>
          </c:tx>
          <c:dLbls>
            <c:dLbl>
              <c:idx val="4"/>
              <c:layout>
                <c:manualLayout>
                  <c:x val="0"/>
                  <c:y val="-2.79720279720280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Programa!$B$4:$B$8</c:f>
              <c:strCache>
                <c:ptCount val="5"/>
                <c:pt idx="0">
                  <c:v>Proyectar la Universidad Nacional de Colombia para convertirla en la primera universidad colombiana de clase mundial</c:v>
                </c:pt>
                <c:pt idx="1">
                  <c:v>Consolidar el liderazgo de la Universidad en el Sistema de Educación Superior Colombiano</c:v>
                </c:pt>
                <c:pt idx="2">
                  <c:v>Dotar a la Universidad de una infraestructura física, tecnológica y de soporte para el cumplimiento de la misión institucional</c:v>
                </c:pt>
                <c:pt idx="3">
                  <c:v>Consolidar el Sistema de Bienestar Universitario, que facilite el desarrollo de actividades académicas en ambientes adecuados..</c:v>
                </c:pt>
                <c:pt idx="4">
                  <c:v>Mejorar la gestión administrativa y la cultura organizacional de la Universidad y establecer mecanismos de sostenibilidad financiera para lograr una mayor efectividad en el cumplimiento de la misión institucional.</c:v>
                </c:pt>
              </c:strCache>
            </c:strRef>
          </c:cat>
          <c:val>
            <c:numRef>
              <c:f>Programa!$E$4:$E$8</c:f>
              <c:numCache>
                <c:formatCode>0.00%</c:formatCode>
                <c:ptCount val="5"/>
                <c:pt idx="0">
                  <c:v>3.1111831697922525E-2</c:v>
                </c:pt>
                <c:pt idx="1">
                  <c:v>0.35239589424532508</c:v>
                </c:pt>
                <c:pt idx="2">
                  <c:v>0.48868748768203341</c:v>
                </c:pt>
                <c:pt idx="3">
                  <c:v>0.11179182472954663</c:v>
                </c:pt>
                <c:pt idx="4">
                  <c:v>1.6012961645172352E-2</c:v>
                </c:pt>
              </c:numCache>
            </c:numRef>
          </c:val>
        </c:ser>
        <c:axId val="63097472"/>
        <c:axId val="73597312"/>
      </c:barChart>
      <c:lineChart>
        <c:grouping val="standard"/>
        <c:ser>
          <c:idx val="0"/>
          <c:order val="0"/>
          <c:tx>
            <c:strRef>
              <c:f>Programa!$H$3</c:f>
              <c:strCache>
                <c:ptCount val="1"/>
                <c:pt idx="0">
                  <c:v>% AVANCE PROYECTOS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Programa!$B$4:$B$8</c:f>
              <c:strCache>
                <c:ptCount val="5"/>
                <c:pt idx="0">
                  <c:v>Proyectar la Universidad Nacional de Colombia para convertirla en la primera universidad colombiana de clase mundial</c:v>
                </c:pt>
                <c:pt idx="1">
                  <c:v>Consolidar el liderazgo de la Universidad en el Sistema de Educación Superior Colombiano</c:v>
                </c:pt>
                <c:pt idx="2">
                  <c:v>Dotar a la Universidad de una infraestructura física, tecnológica y de soporte para el cumplimiento de la misión institucional</c:v>
                </c:pt>
                <c:pt idx="3">
                  <c:v>Consolidar el Sistema de Bienestar Universitario, que facilite el desarrollo de actividades académicas en ambientes adecuados..</c:v>
                </c:pt>
                <c:pt idx="4">
                  <c:v>Mejorar la gestión administrativa y la cultura organizacional de la Universidad y establecer mecanismos de sostenibilidad financiera para lograr una mayor efectividad en el cumplimiento de la misión institucional.</c:v>
                </c:pt>
              </c:strCache>
            </c:strRef>
          </c:cat>
          <c:val>
            <c:numRef>
              <c:f>Programa!$H$4:$H$8</c:f>
              <c:numCache>
                <c:formatCode>0.0%</c:formatCode>
                <c:ptCount val="5"/>
                <c:pt idx="0">
                  <c:v>0.30817666666666665</c:v>
                </c:pt>
                <c:pt idx="1">
                  <c:v>0.20430771428571429</c:v>
                </c:pt>
                <c:pt idx="2">
                  <c:v>0.32296733556298779</c:v>
                </c:pt>
                <c:pt idx="3">
                  <c:v>0.39291818181818183</c:v>
                </c:pt>
                <c:pt idx="4">
                  <c:v>0.41146875000000005</c:v>
                </c:pt>
              </c:numCache>
            </c:numRef>
          </c:val>
        </c:ser>
        <c:ser>
          <c:idx val="2"/>
          <c:order val="2"/>
          <c:tx>
            <c:strRef>
              <c:f>Programa!$G$3</c:f>
              <c:strCache>
                <c:ptCount val="1"/>
                <c:pt idx="0">
                  <c:v>% EJECUCION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Programa!$B$4:$B$8</c:f>
              <c:strCache>
                <c:ptCount val="5"/>
                <c:pt idx="0">
                  <c:v>Proyectar la Universidad Nacional de Colombia para convertirla en la primera universidad colombiana de clase mundial</c:v>
                </c:pt>
                <c:pt idx="1">
                  <c:v>Consolidar el liderazgo de la Universidad en el Sistema de Educación Superior Colombiano</c:v>
                </c:pt>
                <c:pt idx="2">
                  <c:v>Dotar a la Universidad de una infraestructura física, tecnológica y de soporte para el cumplimiento de la misión institucional</c:v>
                </c:pt>
                <c:pt idx="3">
                  <c:v>Consolidar el Sistema de Bienestar Universitario, que facilite el desarrollo de actividades académicas en ambientes adecuados..</c:v>
                </c:pt>
                <c:pt idx="4">
                  <c:v>Mejorar la gestión administrativa y la cultura organizacional de la Universidad y establecer mecanismos de sostenibilidad financiera para lograr una mayor efectividad en el cumplimiento de la misión institucional.</c:v>
                </c:pt>
              </c:strCache>
            </c:strRef>
          </c:cat>
          <c:val>
            <c:numRef>
              <c:f>Programa!$G$4:$G$8</c:f>
              <c:numCache>
                <c:formatCode>0.0%</c:formatCode>
                <c:ptCount val="5"/>
                <c:pt idx="0">
                  <c:v>0.94202203095409465</c:v>
                </c:pt>
                <c:pt idx="1">
                  <c:v>0.59191653181886106</c:v>
                </c:pt>
                <c:pt idx="2">
                  <c:v>0.81359318322742524</c:v>
                </c:pt>
                <c:pt idx="3">
                  <c:v>0.84883033491631521</c:v>
                </c:pt>
                <c:pt idx="4">
                  <c:v>0.92258661385384155</c:v>
                </c:pt>
              </c:numCache>
            </c:numRef>
          </c:val>
        </c:ser>
        <c:marker val="1"/>
        <c:axId val="63097472"/>
        <c:axId val="73597312"/>
      </c:lineChart>
      <c:catAx>
        <c:axId val="6309747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aseline="0"/>
            </a:pPr>
            <a:endParaRPr lang="es-CO"/>
          </a:p>
        </c:txPr>
        <c:crossAx val="73597312"/>
        <c:crosses val="autoZero"/>
        <c:auto val="1"/>
        <c:lblAlgn val="ctr"/>
        <c:lblOffset val="100"/>
      </c:catAx>
      <c:valAx>
        <c:axId val="73597312"/>
        <c:scaling>
          <c:orientation val="minMax"/>
        </c:scaling>
        <c:axPos val="l"/>
        <c:majorGridlines/>
        <c:numFmt formatCode="0.00%" sourceLinked="1"/>
        <c:tickLblPos val="nextTo"/>
        <c:crossAx val="63097472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>
      <c:oddHeader>&amp;C&amp;"-,Negrita"UNIVERSIDAD NACIONAL DE COLOMBIA
DIRECCION NACIONAL DE PLANEACION Y ESTADISTICA
AVANCE PLAN DE DESARROLLO 2013-2015
CORTE DICIEMBRE 31 DE 2013</c:oddHeader>
    </c:headerFooter>
    <c:pageMargins b="0.75000000000000089" l="0.70000000000000062" r="0.70000000000000062" t="0.75000000000000089" header="0.31496062992126139" footer="0.31496062992126139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16</xdr:row>
      <xdr:rowOff>95250</xdr:rowOff>
    </xdr:from>
    <xdr:to>
      <xdr:col>11</xdr:col>
      <xdr:colOff>419101</xdr:colOff>
      <xdr:row>45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12</xdr:row>
      <xdr:rowOff>47626</xdr:rowOff>
    </xdr:from>
    <xdr:to>
      <xdr:col>1</xdr:col>
      <xdr:colOff>238125</xdr:colOff>
      <xdr:row>12</xdr:row>
      <xdr:rowOff>190500</xdr:rowOff>
    </xdr:to>
    <xdr:sp macro="" textlink="">
      <xdr:nvSpPr>
        <xdr:cNvPr id="3" name="2 Elipse"/>
        <xdr:cNvSpPr/>
      </xdr:nvSpPr>
      <xdr:spPr>
        <a:xfrm>
          <a:off x="257175" y="5572126"/>
          <a:ext cx="152400" cy="142874"/>
        </a:xfrm>
        <a:prstGeom prst="ellipse">
          <a:avLst/>
        </a:prstGeom>
        <a:solidFill>
          <a:srgbClr val="FFCC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95250</xdr:colOff>
      <xdr:row>13</xdr:row>
      <xdr:rowOff>47626</xdr:rowOff>
    </xdr:from>
    <xdr:to>
      <xdr:col>1</xdr:col>
      <xdr:colOff>238125</xdr:colOff>
      <xdr:row>13</xdr:row>
      <xdr:rowOff>200025</xdr:rowOff>
    </xdr:to>
    <xdr:sp macro="" textlink="">
      <xdr:nvSpPr>
        <xdr:cNvPr id="4" name="3 Elipse"/>
        <xdr:cNvSpPr/>
      </xdr:nvSpPr>
      <xdr:spPr>
        <a:xfrm>
          <a:off x="266700" y="5762626"/>
          <a:ext cx="142875" cy="142874"/>
        </a:xfrm>
        <a:prstGeom prst="ellipse">
          <a:avLst/>
        </a:prstGeom>
        <a:solidFill>
          <a:srgbClr val="00CC66"/>
        </a:solidFill>
        <a:ln w="3175"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95250</xdr:colOff>
      <xdr:row>11</xdr:row>
      <xdr:rowOff>47624</xdr:rowOff>
    </xdr:from>
    <xdr:to>
      <xdr:col>1</xdr:col>
      <xdr:colOff>238125</xdr:colOff>
      <xdr:row>11</xdr:row>
      <xdr:rowOff>190499</xdr:rowOff>
    </xdr:to>
    <xdr:sp macro="" textlink="">
      <xdr:nvSpPr>
        <xdr:cNvPr id="5" name="4 Elipse"/>
        <xdr:cNvSpPr/>
      </xdr:nvSpPr>
      <xdr:spPr>
        <a:xfrm>
          <a:off x="266700" y="5381624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CO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0.29852</cdr:x>
      <cdr:y>0.74301</cdr:y>
    </cdr:from>
    <cdr:to>
      <cdr:x>0.37338</cdr:x>
      <cdr:y>0.84441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76573" y="4048125"/>
          <a:ext cx="771525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0.31608</cdr:x>
      <cdr:y>0.77972</cdr:y>
    </cdr:from>
    <cdr:to>
      <cdr:x>0.40573</cdr:x>
      <cdr:y>0.81643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257549" y="4248150"/>
          <a:ext cx="9239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0.30037</cdr:x>
      <cdr:y>0.76923</cdr:y>
    </cdr:from>
    <cdr:to>
      <cdr:x>0.41405</cdr:x>
      <cdr:y>0.81993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095623" y="4191001"/>
          <a:ext cx="1171575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 b="1"/>
            <a:t>27,716,090,616</a:t>
          </a:r>
        </a:p>
      </cdr:txBody>
    </cdr:sp>
  </cdr:relSizeAnchor>
  <cdr:relSizeAnchor xmlns:cdr="http://schemas.openxmlformats.org/drawingml/2006/chartDrawing">
    <cdr:from>
      <cdr:x>0.08133</cdr:x>
      <cdr:y>0.83741</cdr:y>
    </cdr:from>
    <cdr:to>
      <cdr:x>0.19963</cdr:x>
      <cdr:y>0.88462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838199" y="4562475"/>
          <a:ext cx="12192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0.11553</cdr:x>
      <cdr:y>0.83566</cdr:y>
    </cdr:from>
    <cdr:to>
      <cdr:x>0.2597</cdr:x>
      <cdr:y>0.87063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190624" y="4552950"/>
          <a:ext cx="14859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 b="1"/>
            <a:t>2,951,988,11</a:t>
          </a:r>
          <a:r>
            <a:rPr lang="es-CO" sz="1100" b="1"/>
            <a:t>8</a:t>
          </a:r>
          <a:r>
            <a:rPr lang="es-CO" sz="1100"/>
            <a:t>,</a:t>
          </a:r>
        </a:p>
      </cdr:txBody>
    </cdr:sp>
  </cdr:relSizeAnchor>
  <cdr:relSizeAnchor xmlns:cdr="http://schemas.openxmlformats.org/drawingml/2006/chartDrawing">
    <cdr:from>
      <cdr:x>0.48059</cdr:x>
      <cdr:y>0.71154</cdr:y>
    </cdr:from>
    <cdr:to>
      <cdr:x>0.58595</cdr:x>
      <cdr:y>0.76923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4952999" y="3876675"/>
          <a:ext cx="10858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 b="1"/>
            <a:t>37,912,954,820</a:t>
          </a:r>
        </a:p>
      </cdr:txBody>
    </cdr:sp>
  </cdr:relSizeAnchor>
  <cdr:relSizeAnchor xmlns:cdr="http://schemas.openxmlformats.org/drawingml/2006/chartDrawing">
    <cdr:from>
      <cdr:x>0.66728</cdr:x>
      <cdr:y>0.80769</cdr:y>
    </cdr:from>
    <cdr:to>
      <cdr:x>0.77357</cdr:x>
      <cdr:y>0.86713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6877049" y="4400550"/>
          <a:ext cx="10953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 b="1"/>
            <a:t>8,809,975,721</a:t>
          </a:r>
        </a:p>
      </cdr:txBody>
    </cdr:sp>
  </cdr:relSizeAnchor>
  <cdr:relSizeAnchor xmlns:cdr="http://schemas.openxmlformats.org/drawingml/2006/chartDrawing">
    <cdr:from>
      <cdr:x>0.86044</cdr:x>
      <cdr:y>0.87063</cdr:y>
    </cdr:from>
    <cdr:to>
      <cdr:x>0.94177</cdr:x>
      <cdr:y>0.88462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8867774" y="4743450"/>
          <a:ext cx="8382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1,2</a:t>
          </a:r>
        </a:p>
      </cdr:txBody>
    </cdr:sp>
  </cdr:relSizeAnchor>
  <cdr:relSizeAnchor xmlns:cdr="http://schemas.openxmlformats.org/drawingml/2006/chartDrawing">
    <cdr:from>
      <cdr:x>0.8512</cdr:x>
      <cdr:y>0.84615</cdr:y>
    </cdr:from>
    <cdr:to>
      <cdr:x>0.96211</cdr:x>
      <cdr:y>0.91084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8772524" y="4610100"/>
          <a:ext cx="11430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 b="1"/>
            <a:t>1,259,426,410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z%20proyectos%20de%20inversi&#243;n%202013-2015_ajustada%20sep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dinámica"/>
      <sheetName val="Ejecución 31-12-2013"/>
      <sheetName val="ObjEstratVig"/>
      <sheetName val="Programa"/>
      <sheetName val="Hoja4"/>
      <sheetName val="Ejecución 30-06-2014"/>
      <sheetName val="Tabla Dinámica II"/>
      <sheetName val="ObjEst2014-1"/>
      <sheetName val="Programa 2014-1"/>
    </sheetNames>
    <sheetDataSet>
      <sheetData sheetId="0"/>
      <sheetData sheetId="1"/>
      <sheetData sheetId="2">
        <row r="4">
          <cell r="D4">
            <v>16</v>
          </cell>
          <cell r="E4">
            <v>0.30817666666666665</v>
          </cell>
          <cell r="F4">
            <v>2446959118</v>
          </cell>
          <cell r="I4">
            <v>2305089398</v>
          </cell>
        </row>
        <row r="10">
          <cell r="D10">
            <v>53</v>
          </cell>
          <cell r="E10">
            <v>0.20430771428571429</v>
          </cell>
          <cell r="F10">
            <v>27716090616</v>
          </cell>
          <cell r="I10">
            <v>16405612233</v>
          </cell>
        </row>
        <row r="14">
          <cell r="D14">
            <v>57</v>
          </cell>
          <cell r="E14">
            <v>0.32296733556298779</v>
          </cell>
          <cell r="F14">
            <v>38435483820</v>
          </cell>
          <cell r="I14">
            <v>31270847630</v>
          </cell>
        </row>
        <row r="17">
          <cell r="D17">
            <v>12</v>
          </cell>
          <cell r="E17">
            <v>0.39291818181818183</v>
          </cell>
          <cell r="F17">
            <v>8792475721</v>
          </cell>
          <cell r="I17">
            <v>7463320111</v>
          </cell>
        </row>
        <row r="20">
          <cell r="D20">
            <v>9</v>
          </cell>
          <cell r="E20">
            <v>0.41146875000000005</v>
          </cell>
          <cell r="F20">
            <v>1259426410</v>
          </cell>
          <cell r="I20">
            <v>1161929947</v>
          </cell>
        </row>
        <row r="21">
          <cell r="E21">
            <v>0.32796772966671012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4"/>
  <sheetViews>
    <sheetView showGridLines="0" tabSelected="1" workbookViewId="0">
      <selection activeCell="L7" sqref="L7"/>
    </sheetView>
  </sheetViews>
  <sheetFormatPr baseColWidth="10" defaultRowHeight="15"/>
  <cols>
    <col min="1" max="1" width="2.5703125" customWidth="1"/>
    <col min="2" max="2" width="41.7109375" style="18" customWidth="1"/>
    <col min="4" max="4" width="14.42578125" customWidth="1"/>
    <col min="6" max="6" width="13.7109375" bestFit="1" customWidth="1"/>
  </cols>
  <sheetData>
    <row r="1" spans="2:8" ht="45.75" customHeight="1">
      <c r="B1" s="1" t="s">
        <v>0</v>
      </c>
      <c r="C1" s="1"/>
      <c r="D1" s="1"/>
      <c r="E1" s="1"/>
      <c r="F1" s="1"/>
      <c r="G1" s="1"/>
      <c r="H1" s="1"/>
    </row>
    <row r="3" spans="2:8" ht="60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2:8" ht="45">
      <c r="B4" s="4" t="s">
        <v>8</v>
      </c>
      <c r="C4" s="5">
        <f>+[1]ObjEstratVig!D4</f>
        <v>16</v>
      </c>
      <c r="D4" s="6">
        <f>+[1]ObjEstratVig!F4</f>
        <v>2446959118</v>
      </c>
      <c r="E4" s="7">
        <f>+D4/D9</f>
        <v>3.1111831697922525E-2</v>
      </c>
      <c r="F4" s="6">
        <f>+[1]ObjEstratVig!I4</f>
        <v>2305089398</v>
      </c>
      <c r="G4" s="8">
        <f>+F4/D4</f>
        <v>0.94202203095409465</v>
      </c>
      <c r="H4" s="8">
        <f>+[1]ObjEstratVig!E4</f>
        <v>0.30817666666666665</v>
      </c>
    </row>
    <row r="5" spans="2:8" ht="29.25" customHeight="1">
      <c r="B5" s="4" t="s">
        <v>9</v>
      </c>
      <c r="C5" s="5">
        <f>+[1]ObjEstratVig!D10</f>
        <v>53</v>
      </c>
      <c r="D5" s="6">
        <f>+[1]ObjEstratVig!F10</f>
        <v>27716090616</v>
      </c>
      <c r="E5" s="7">
        <f>+D5/D9</f>
        <v>0.35239589424532508</v>
      </c>
      <c r="F5" s="6">
        <f>+[1]ObjEstratVig!I10</f>
        <v>16405612233</v>
      </c>
      <c r="G5" s="8">
        <f t="shared" ref="G5:G8" si="0">+F5/D5</f>
        <v>0.59191653181886106</v>
      </c>
      <c r="H5" s="8">
        <f>+[1]ObjEstratVig!E10</f>
        <v>0.20430771428571429</v>
      </c>
    </row>
    <row r="6" spans="2:8" ht="45">
      <c r="B6" s="9" t="s">
        <v>10</v>
      </c>
      <c r="C6" s="5">
        <f>+[1]ObjEstratVig!D14</f>
        <v>57</v>
      </c>
      <c r="D6" s="6">
        <f>+[1]ObjEstratVig!F14</f>
        <v>38435483820</v>
      </c>
      <c r="E6" s="7">
        <f>+D6/D9</f>
        <v>0.48868748768203341</v>
      </c>
      <c r="F6" s="6">
        <f>+[1]ObjEstratVig!I14</f>
        <v>31270847630</v>
      </c>
      <c r="G6" s="8">
        <f t="shared" si="0"/>
        <v>0.81359318322742524</v>
      </c>
      <c r="H6" s="8">
        <f>+[1]ObjEstratVig!E14</f>
        <v>0.32296733556298779</v>
      </c>
    </row>
    <row r="7" spans="2:8" ht="60">
      <c r="B7" s="9" t="s">
        <v>11</v>
      </c>
      <c r="C7" s="5">
        <f>+[1]ObjEstratVig!D17</f>
        <v>12</v>
      </c>
      <c r="D7" s="6">
        <f>+[1]ObjEstratVig!F17</f>
        <v>8792475721</v>
      </c>
      <c r="E7" s="7">
        <f>+D7/D9</f>
        <v>0.11179182472954663</v>
      </c>
      <c r="F7" s="6">
        <f>+[1]ObjEstratVig!I17</f>
        <v>7463320111</v>
      </c>
      <c r="G7" s="8">
        <f t="shared" si="0"/>
        <v>0.84883033491631521</v>
      </c>
      <c r="H7" s="8">
        <f>+[1]ObjEstratVig!E17</f>
        <v>0.39291818181818183</v>
      </c>
    </row>
    <row r="8" spans="2:8" ht="75">
      <c r="B8" s="9" t="s">
        <v>12</v>
      </c>
      <c r="C8" s="5">
        <f>+[1]ObjEstratVig!D20</f>
        <v>9</v>
      </c>
      <c r="D8" s="6">
        <f>+[1]ObjEstratVig!F20</f>
        <v>1259426410</v>
      </c>
      <c r="E8" s="7">
        <f>+D8/D9</f>
        <v>1.6012961645172352E-2</v>
      </c>
      <c r="F8" s="6">
        <f>+[1]ObjEstratVig!I20</f>
        <v>1161929947</v>
      </c>
      <c r="G8" s="8">
        <f t="shared" si="0"/>
        <v>0.92258661385384155</v>
      </c>
      <c r="H8" s="8">
        <f>+[1]ObjEstratVig!E20</f>
        <v>0.41146875000000005</v>
      </c>
    </row>
    <row r="9" spans="2:8" s="15" customFormat="1">
      <c r="B9" s="10" t="s">
        <v>13</v>
      </c>
      <c r="C9" s="11">
        <f>SUM(C4:C8)</f>
        <v>147</v>
      </c>
      <c r="D9" s="12">
        <f>SUM(D4:D8)</f>
        <v>78650435685</v>
      </c>
      <c r="E9" s="13">
        <f>SUM(E4:E8)</f>
        <v>1</v>
      </c>
      <c r="F9" s="12">
        <f>SUM(F4:F8)</f>
        <v>58606799319</v>
      </c>
      <c r="G9" s="14">
        <f>+F9/D9</f>
        <v>0.74515543122639472</v>
      </c>
      <c r="H9" s="14">
        <f>+[1]ObjEstratVig!E21</f>
        <v>0.32796772966671012</v>
      </c>
    </row>
    <row r="11" spans="2:8">
      <c r="B11" s="16" t="s">
        <v>14</v>
      </c>
      <c r="C11" s="16"/>
      <c r="D11" s="16"/>
      <c r="E11" s="16"/>
      <c r="F11" s="16"/>
      <c r="G11" s="16"/>
      <c r="H11" s="16"/>
    </row>
    <row r="12" spans="2:8">
      <c r="B12" s="17" t="s">
        <v>15</v>
      </c>
      <c r="C12" s="17"/>
      <c r="D12" s="17"/>
      <c r="E12" s="17"/>
      <c r="F12" s="17"/>
      <c r="G12" s="17"/>
      <c r="H12" s="17"/>
    </row>
    <row r="13" spans="2:8">
      <c r="B13" s="17" t="s">
        <v>16</v>
      </c>
      <c r="C13" s="17"/>
      <c r="D13" s="17"/>
      <c r="E13" s="17"/>
      <c r="F13" s="17"/>
      <c r="G13" s="17"/>
      <c r="H13" s="17"/>
    </row>
    <row r="14" spans="2:8">
      <c r="B14" s="17" t="s">
        <v>17</v>
      </c>
      <c r="C14" s="17"/>
      <c r="D14" s="17"/>
      <c r="E14" s="17"/>
      <c r="F14" s="17"/>
      <c r="G14" s="17"/>
      <c r="H14" s="17"/>
    </row>
  </sheetData>
  <mergeCells count="2">
    <mergeCell ref="B1:H1"/>
    <mergeCell ref="B11:H11"/>
  </mergeCells>
  <conditionalFormatting sqref="H3:H10 H15:H1048576">
    <cfRule type="iconSet" priority="1">
      <iconSet>
        <cfvo type="percent" val="0"/>
        <cfvo type="num" val="0.2"/>
        <cfvo type="num" val="0.33"/>
      </iconSet>
    </cfRule>
  </conditionalFormatting>
  <pageMargins left="0.7" right="0.7" top="0.75" bottom="0.75" header="0.3" footer="0.3"/>
  <pageSetup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OfPlaneacion</dc:creator>
  <cp:lastModifiedBy>OfPlaneacion</cp:lastModifiedBy>
  <dcterms:created xsi:type="dcterms:W3CDTF">2014-09-10T22:29:23Z</dcterms:created>
  <dcterms:modified xsi:type="dcterms:W3CDTF">2014-09-10T22:30:43Z</dcterms:modified>
</cp:coreProperties>
</file>